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ampaigns" sheetId="2" state="visible" r:id="rId4"/>
    <sheet name="Practice" sheetId="3" state="visible" r:id="rId5"/>
    <sheet name="Answer Ke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<sst xmlns="http://schemas.openxmlformats.org/spreadsheetml/2006/main" count="123" uniqueCount="93">
  <si>
    <t xml:space="preserve">SuperSimpleTips: Excel Formulas for Marketing Practice File</t>
  </si>
  <si>
    <t xml:space="preserve">Marketing campaign data for 20 campaigns. Do the tasks on the Practice sheet. Type each formula in the yellow cell. Check your work on the Answer Key sheet.</t>
  </si>
  <si>
    <t xml:space="preserve">Sheet</t>
  </si>
  <si>
    <t xml:space="preserve">What it has</t>
  </si>
  <si>
    <t xml:space="preserve">Campaigns</t>
  </si>
  <si>
    <t xml:space="preserve">The data: channel, month, spend, impressions, clicks, leads, sales and revenue for 20 campaigns</t>
  </si>
  <si>
    <t xml:space="preserve">Practice</t>
  </si>
  <si>
    <t xml:space="preserve">16 tasks. Yellow cells are for your formulas.</t>
  </si>
  <si>
    <t xml:space="preserve">Answer Key</t>
  </si>
  <si>
    <t xml:space="preserve">The correct formula and a live answer for each task</t>
  </si>
  <si>
    <t xml:space="preserve">Notes</t>
  </si>
  <si>
    <t xml:space="preserve">The data is on the Campaigns sheet, but you type on the Practice sheet. So formulas start cell names with Campaigns! (for example Campaigns!F2).</t>
  </si>
  <si>
    <t xml:space="preserve">Row 10 on the Campaigns sheet is a paused campaign with zero clicks. It is there on purpose, to show an error.</t>
  </si>
  <si>
    <t xml:space="preserve">Money is shown as plain numbers, with no currency sign.</t>
  </si>
  <si>
    <t xml:space="preserve">Campaign</t>
  </si>
  <si>
    <t xml:space="preserve">Channel</t>
  </si>
  <si>
    <t xml:space="preserve">Month</t>
  </si>
  <si>
    <t xml:space="preserve">Spend</t>
  </si>
  <si>
    <t xml:space="preserve">Impressions</t>
  </si>
  <si>
    <t xml:space="preserve">Clicks</t>
  </si>
  <si>
    <t xml:space="preserve">Leads</t>
  </si>
  <si>
    <t xml:space="preserve">Sales</t>
  </si>
  <si>
    <t xml:space="preserve">Revenue</t>
  </si>
  <si>
    <t xml:space="preserve">Spring Sale Launch</t>
  </si>
  <si>
    <t xml:space="preserve">Facebook</t>
  </si>
  <si>
    <t xml:space="preserve">Jan</t>
  </si>
  <si>
    <t xml:space="preserve">Brand Awareness Push</t>
  </si>
  <si>
    <t xml:space="preserve">LinkedIn</t>
  </si>
  <si>
    <t xml:space="preserve">Feb</t>
  </si>
  <si>
    <t xml:space="preserve">Free Ebook Download</t>
  </si>
  <si>
    <t xml:space="preserve">Webinar Sign Up</t>
  </si>
  <si>
    <t xml:space="preserve">Mar</t>
  </si>
  <si>
    <t xml:space="preserve">Back To School Offer</t>
  </si>
  <si>
    <t xml:space="preserve">Instagram</t>
  </si>
  <si>
    <t xml:space="preserve">Customer Referral Drive</t>
  </si>
  <si>
    <t xml:space="preserve">Google Ads</t>
  </si>
  <si>
    <t xml:space="preserve">New Product Teaser</t>
  </si>
  <si>
    <t xml:space="preserve">Email</t>
  </si>
  <si>
    <t xml:space="preserve">May</t>
  </si>
  <si>
    <t xml:space="preserve">Holiday Gift Guide</t>
  </si>
  <si>
    <t xml:space="preserve">Winter Promo Paused</t>
  </si>
  <si>
    <t xml:space="preserve">Retargeting Cart Savers</t>
  </si>
  <si>
    <t xml:space="preserve">Jun</t>
  </si>
  <si>
    <t xml:space="preserve">Loyalty Club Invite</t>
  </si>
  <si>
    <t xml:space="preserve">Apr</t>
  </si>
  <si>
    <t xml:space="preserve">Summer Clearance</t>
  </si>
  <si>
    <t xml:space="preserve">Product Demo Offer</t>
  </si>
  <si>
    <t xml:space="preserve">Newsletter Growth</t>
  </si>
  <si>
    <t xml:space="preserve">Case Study Spotlight</t>
  </si>
  <si>
    <t xml:space="preserve">Flash Sale Weekend</t>
  </si>
  <si>
    <t xml:space="preserve">Free Trial Offer</t>
  </si>
  <si>
    <t xml:space="preserve">Brand Story Video</t>
  </si>
  <si>
    <t xml:space="preserve">Event Early Bird</t>
  </si>
  <si>
    <t xml:space="preserve">Year End Thank You</t>
  </si>
  <si>
    <t xml:space="preserve">Practice Tasks</t>
  </si>
  <si>
    <t xml:space="preserve">Type each formula in the yellow cell. The data is on the Campaigns sheet (rows 2 to 21). Row 2 is Spring Sale Launch.</t>
  </si>
  <si>
    <t xml:space="preserve">#</t>
  </si>
  <si>
    <t xml:space="preserve">Task</t>
  </si>
  <si>
    <t xml:space="preserve">Your answer</t>
  </si>
  <si>
    <t xml:space="preserve">CTR (click-through rate) for row 2: clicks divided by impressions</t>
  </si>
  <si>
    <t xml:space="preserve">Lead conversion rate for row 2: leads divided by clicks</t>
  </si>
  <si>
    <t xml:space="preserve">CPC (cost per click) for row 2: spend divided by clicks</t>
  </si>
  <si>
    <t xml:space="preserve">Cost per lead for row 2: spend divided by leads</t>
  </si>
  <si>
    <t xml:space="preserve">ROAS (return on ad spend) for row 2: revenue divided by spend</t>
  </si>
  <si>
    <t xml:space="preserve">ROI for row 2: (revenue minus spend) divided by spend</t>
  </si>
  <si>
    <t xml:space="preserve">SUMIFS: total revenue of Facebook campaigns in Jan</t>
  </si>
  <si>
    <t xml:space="preserve">AVERAGEIF: average spend of Google Ads campaigns</t>
  </si>
  <si>
    <t xml:space="preserve">IFERROR: CPC for the paused campaign in row 10. Show No clicks instead of an error</t>
  </si>
  <si>
    <t xml:space="preserve">IF: show Scale it if ROAS in row 2 is 3 or more, otherwise Fix it</t>
  </si>
  <si>
    <t xml:space="preserve">RANK: rank of the revenue in row 2 (1 is the biggest)</t>
  </si>
  <si>
    <t xml:space="preserve">INDEX and MATCH: name of the campaign with the biggest revenue</t>
  </si>
  <si>
    <t xml:space="preserve">Share of total: row 2 revenue divided by total revenue</t>
  </si>
  <si>
    <t xml:space="preserve">LOWER and SUBSTITUTE: make a tracking name from A2 (small letters, dashes for spaces)</t>
  </si>
  <si>
    <t xml:space="preserve">Join text with &amp;: build the tag utm_source=facebook from B2</t>
  </si>
  <si>
    <t xml:space="preserve">TEXT: write a sentence like Spring Sale Launch earned 4,500 in revenue.</t>
  </si>
  <si>
    <t xml:space="preserve">Formula to type</t>
  </si>
  <si>
    <t xml:space="preserve">Result</t>
  </si>
  <si>
    <t xml:space="preserve">Campaigns!F2/Campaigns!E2</t>
  </si>
  <si>
    <t xml:space="preserve">Campaigns!G2/Campaigns!F2</t>
  </si>
  <si>
    <t xml:space="preserve">Campaigns!D2/Campaigns!F2</t>
  </si>
  <si>
    <t xml:space="preserve">Campaigns!D2/Campaigns!G2</t>
  </si>
  <si>
    <t xml:space="preserve">Campaigns!I2/Campaigns!D2</t>
  </si>
  <si>
    <t xml:space="preserve">(Campaigns!I2-Campaigns!D2)/Campaigns!D2</t>
  </si>
  <si>
    <t xml:space="preserve">SUMIFS(Campaigns!I2:I21,Campaigns!B2:B21,"Facebook",Campaigns!C2:C21,"Jan")</t>
  </si>
  <si>
    <t xml:space="preserve">AVERAGEIF(Campaigns!B2:B21,"Google Ads",Campaigns!D2:D21)</t>
  </si>
  <si>
    <t xml:space="preserve">IFERROR(Campaigns!D10/Campaigns!F10,"No clicks")</t>
  </si>
  <si>
    <t xml:space="preserve">IF(Campaigns!I2/Campaigns!D2&gt;=3,"Scale it","Fix it")</t>
  </si>
  <si>
    <t xml:space="preserve">RANK(Campaigns!I2,Campaigns!I2:I21)</t>
  </si>
  <si>
    <t xml:space="preserve">INDEX(Campaigns!A2:A21,MATCH(MAX(Campaigns!I2:I21),Campaigns!I2:I21,0))</t>
  </si>
  <si>
    <t xml:space="preserve">Campaigns!I2/SUM(Campaigns!I2:I21)</t>
  </si>
  <si>
    <t xml:space="preserve">LOWER(SUBSTITUTE(Campaigns!A2," ","-"))</t>
  </si>
  <si>
    <t xml:space="preserve">"utm_source="&amp;LOWER(Campaigns!B2)</t>
  </si>
  <si>
    <t xml:space="preserve">Campaigns!A2&amp;" earned "&amp;TEXT(Campaigns!I2,"#,##0")&amp;" in revenue."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</si>
</sst>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%"/>
    <numFmt numFmtId="167" formatCode="0.00"/>
    <numFmt numFmtId="168" formatCode="0%"/>
    <numFmt numFmtId="169" formatCode="#,##0.00"/>
    <numFmt numFmtId="170" formatCode="0"/>
    <numFmt numFmtId="171" formatCode="@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17346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17346"/>
        <bgColor rgb="FF008080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17346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0"/>
  </cols>
  <sheetData>
    <row r="1" customFormat="false" ht="22.0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2"/>
      <c r="B3" s="2"/>
    </row>
    <row r="4" customFormat="false" ht="15" hidden="false" customHeight="false" outlineLevel="0" collapsed="false">
      <c r="A4" s="3" t="s">
        <v>2</v>
      </c>
      <c r="B4" s="3" t="s">
        <v>3</v>
      </c>
    </row>
    <row r="5" customFormat="false" ht="15" hidden="false" customHeight="false" outlineLevel="0" collapsed="false">
      <c r="A5" s="2" t="s">
        <v>4</v>
      </c>
      <c r="B5" s="2" t="s">
        <v>5</v>
      </c>
    </row>
    <row r="6" customFormat="false" ht="15" hidden="false" customHeight="false" outlineLevel="0" collapsed="false">
      <c r="A6" s="2" t="s">
        <v>6</v>
      </c>
      <c r="B6" s="2" t="s">
        <v>7</v>
      </c>
    </row>
    <row r="7" customFormat="false" ht="15" hidden="false" customHeight="false" outlineLevel="0" collapsed="false">
      <c r="A7" s="2" t="s">
        <v>8</v>
      </c>
      <c r="B7" s="2" t="s">
        <v>9</v>
      </c>
    </row>
    <row r="8" customFormat="false" ht="15" hidden="false" customHeight="false" outlineLevel="0" collapsed="false">
      <c r="A8" s="2"/>
      <c r="B8" s="2"/>
    </row>
    <row r="9" customFormat="false" ht="15" hidden="false" customHeight="false" outlineLevel="0" collapsed="false">
      <c r="A9" s="4" t="s">
        <v>10</v>
      </c>
      <c r="B9" s="2"/>
    </row>
    <row r="10" customFormat="false" ht="15" hidden="false" customHeight="false" outlineLevel="0" collapsed="false">
      <c r="A10" s="2" t="s">
        <v>11</v>
      </c>
      <c r="B10" s="2"/>
    </row>
    <row r="11" customFormat="false" ht="15" hidden="false" customHeight="false" outlineLevel="0" collapsed="false">
      <c r="A11" s="2" t="s">
        <v>12</v>
      </c>
      <c r="B11" s="2"/>
    </row>
    <row r="12" customFormat="false" ht="15" hidden="false" customHeight="false" outlineLevel="0" collapsed="false">
      <c r="A12" s="2" t="s">
        <v>13</v>
      </c>
      <c r="B1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8" min="7" style="0" width="8"/>
    <col collapsed="false" customWidth="true" hidden="false" outlineLevel="0" max="9" min="9" style="0" width="10"/>
  </cols>
  <sheetData>
    <row r="1" customFormat="false" ht="15" hidden="false" customHeight="false" outlineLevel="0" collapsed="false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</row>
    <row r="2" customFormat="false" ht="15" hidden="false" customHeight="false" outlineLevel="0" collapsed="false">
      <c r="A2" s="2" t="s">
        <v>23</v>
      </c>
      <c r="B2" s="2" t="s">
        <v>24</v>
      </c>
      <c r="C2" s="2" t="s">
        <v>25</v>
      </c>
      <c r="D2" s="5" t="n">
        <v>1200</v>
      </c>
      <c r="E2" s="5" t="n">
        <v>80000</v>
      </c>
      <c r="F2" s="5" t="n">
        <v>1600</v>
      </c>
      <c r="G2" s="2" t="n">
        <v>120</v>
      </c>
      <c r="H2" s="2" t="n">
        <v>30</v>
      </c>
      <c r="I2" s="5" t="n">
        <v>4500</v>
      </c>
    </row>
    <row r="3" customFormat="false" ht="15" hidden="false" customHeight="false" outlineLevel="0" collapsed="false">
      <c r="A3" s="2" t="s">
        <v>26</v>
      </c>
      <c r="B3" s="2" t="s">
        <v>27</v>
      </c>
      <c r="C3" s="2" t="s">
        <v>28</v>
      </c>
      <c r="D3" s="5" t="n">
        <v>4300</v>
      </c>
      <c r="E3" s="5" t="n">
        <v>79000</v>
      </c>
      <c r="F3" s="5" t="n">
        <v>3077</v>
      </c>
      <c r="G3" s="2" t="n">
        <v>191</v>
      </c>
      <c r="H3" s="2" t="n">
        <v>53</v>
      </c>
      <c r="I3" s="5" t="n">
        <v>17990</v>
      </c>
    </row>
    <row r="4" customFormat="false" ht="15" hidden="false" customHeight="false" outlineLevel="0" collapsed="false">
      <c r="A4" s="2" t="s">
        <v>29</v>
      </c>
      <c r="B4" s="2" t="s">
        <v>27</v>
      </c>
      <c r="C4" s="2" t="s">
        <v>28</v>
      </c>
      <c r="D4" s="5" t="n">
        <v>4450</v>
      </c>
      <c r="E4" s="5" t="n">
        <v>148000</v>
      </c>
      <c r="F4" s="5" t="n">
        <v>3343</v>
      </c>
      <c r="G4" s="2" t="n">
        <v>317</v>
      </c>
      <c r="H4" s="2" t="n">
        <v>78</v>
      </c>
      <c r="I4" s="5" t="n">
        <v>8330</v>
      </c>
    </row>
    <row r="5" customFormat="false" ht="15" hidden="false" customHeight="false" outlineLevel="0" collapsed="false">
      <c r="A5" s="2" t="s">
        <v>30</v>
      </c>
      <c r="B5" s="2" t="s">
        <v>24</v>
      </c>
      <c r="C5" s="2" t="s">
        <v>31</v>
      </c>
      <c r="D5" s="5" t="n">
        <v>2900</v>
      </c>
      <c r="E5" s="5" t="n">
        <v>99000</v>
      </c>
      <c r="F5" s="5" t="n">
        <v>2881</v>
      </c>
      <c r="G5" s="2" t="n">
        <v>322</v>
      </c>
      <c r="H5" s="2" t="n">
        <v>96</v>
      </c>
      <c r="I5" s="5" t="n">
        <v>11790</v>
      </c>
    </row>
    <row r="6" customFormat="false" ht="15" hidden="false" customHeight="false" outlineLevel="0" collapsed="false">
      <c r="A6" s="2" t="s">
        <v>32</v>
      </c>
      <c r="B6" s="2" t="s">
        <v>33</v>
      </c>
      <c r="C6" s="2" t="s">
        <v>31</v>
      </c>
      <c r="D6" s="5" t="n">
        <v>2300</v>
      </c>
      <c r="E6" s="5" t="n">
        <v>82000</v>
      </c>
      <c r="F6" s="5" t="n">
        <v>1301</v>
      </c>
      <c r="G6" s="2" t="n">
        <v>57</v>
      </c>
      <c r="H6" s="2" t="n">
        <v>19</v>
      </c>
      <c r="I6" s="5" t="n">
        <v>4320</v>
      </c>
    </row>
    <row r="7" customFormat="false" ht="15" hidden="false" customHeight="false" outlineLevel="0" collapsed="false">
      <c r="A7" s="2" t="s">
        <v>34</v>
      </c>
      <c r="B7" s="2" t="s">
        <v>35</v>
      </c>
      <c r="C7" s="2" t="s">
        <v>25</v>
      </c>
      <c r="D7" s="5" t="n">
        <v>2600</v>
      </c>
      <c r="E7" s="5" t="n">
        <v>51000</v>
      </c>
      <c r="F7" s="5" t="n">
        <v>1711</v>
      </c>
      <c r="G7" s="2" t="n">
        <v>173</v>
      </c>
      <c r="H7" s="2" t="n">
        <v>43</v>
      </c>
      <c r="I7" s="5" t="n">
        <v>5240</v>
      </c>
    </row>
    <row r="8" customFormat="false" ht="15" hidden="false" customHeight="false" outlineLevel="0" collapsed="false">
      <c r="A8" s="2" t="s">
        <v>36</v>
      </c>
      <c r="B8" s="2" t="s">
        <v>37</v>
      </c>
      <c r="C8" s="2" t="s">
        <v>38</v>
      </c>
      <c r="D8" s="5" t="n">
        <v>2200</v>
      </c>
      <c r="E8" s="5" t="n">
        <v>120000</v>
      </c>
      <c r="F8" s="5" t="n">
        <v>2980</v>
      </c>
      <c r="G8" s="2" t="n">
        <v>283</v>
      </c>
      <c r="H8" s="2" t="n">
        <v>92</v>
      </c>
      <c r="I8" s="5" t="n">
        <v>4800</v>
      </c>
    </row>
    <row r="9" customFormat="false" ht="15" hidden="false" customHeight="false" outlineLevel="0" collapsed="false">
      <c r="A9" s="2" t="s">
        <v>39</v>
      </c>
      <c r="B9" s="2" t="s">
        <v>27</v>
      </c>
      <c r="C9" s="2" t="s">
        <v>25</v>
      </c>
      <c r="D9" s="5" t="n">
        <v>700</v>
      </c>
      <c r="E9" s="5" t="n">
        <v>58000</v>
      </c>
      <c r="F9" s="5" t="n">
        <v>874</v>
      </c>
      <c r="G9" s="2" t="n">
        <v>91</v>
      </c>
      <c r="H9" s="2" t="n">
        <v>13</v>
      </c>
      <c r="I9" s="5" t="n">
        <v>1650</v>
      </c>
    </row>
    <row r="10" customFormat="false" ht="15" hidden="false" customHeight="false" outlineLevel="0" collapsed="false">
      <c r="A10" s="2" t="s">
        <v>40</v>
      </c>
      <c r="B10" s="2" t="s">
        <v>24</v>
      </c>
      <c r="C10" s="2" t="s">
        <v>25</v>
      </c>
      <c r="D10" s="5" t="n">
        <v>0</v>
      </c>
      <c r="E10" s="5" t="n">
        <v>0</v>
      </c>
      <c r="F10" s="5" t="n">
        <v>0</v>
      </c>
      <c r="G10" s="2" t="n">
        <v>0</v>
      </c>
      <c r="H10" s="2" t="n">
        <v>0</v>
      </c>
      <c r="I10" s="5" t="n">
        <v>0</v>
      </c>
    </row>
    <row r="11" customFormat="false" ht="15" hidden="false" customHeight="false" outlineLevel="0" collapsed="false">
      <c r="A11" s="2" t="s">
        <v>41</v>
      </c>
      <c r="B11" s="2" t="s">
        <v>35</v>
      </c>
      <c r="C11" s="2" t="s">
        <v>42</v>
      </c>
      <c r="D11" s="5" t="n">
        <v>4450</v>
      </c>
      <c r="E11" s="5" t="n">
        <v>119000</v>
      </c>
      <c r="F11" s="5" t="n">
        <v>3225</v>
      </c>
      <c r="G11" s="2" t="n">
        <v>251</v>
      </c>
      <c r="H11" s="2" t="n">
        <v>55</v>
      </c>
      <c r="I11" s="5" t="n">
        <v>12670</v>
      </c>
    </row>
    <row r="12" customFormat="false" ht="15" hidden="false" customHeight="false" outlineLevel="0" collapsed="false">
      <c r="A12" s="2" t="s">
        <v>43</v>
      </c>
      <c r="B12" s="2" t="s">
        <v>37</v>
      </c>
      <c r="C12" s="2" t="s">
        <v>44</v>
      </c>
      <c r="D12" s="5" t="n">
        <v>700</v>
      </c>
      <c r="E12" s="5" t="n">
        <v>22000</v>
      </c>
      <c r="F12" s="5" t="n">
        <v>613</v>
      </c>
      <c r="G12" s="2" t="n">
        <v>43</v>
      </c>
      <c r="H12" s="2" t="n">
        <v>13</v>
      </c>
      <c r="I12" s="5" t="n">
        <v>850</v>
      </c>
    </row>
    <row r="13" customFormat="false" ht="15" hidden="false" customHeight="false" outlineLevel="0" collapsed="false">
      <c r="A13" s="2" t="s">
        <v>45</v>
      </c>
      <c r="B13" s="2" t="s">
        <v>35</v>
      </c>
      <c r="C13" s="2" t="s">
        <v>25</v>
      </c>
      <c r="D13" s="5" t="n">
        <v>3750</v>
      </c>
      <c r="E13" s="5" t="n">
        <v>133000</v>
      </c>
      <c r="F13" s="5" t="n">
        <v>4769</v>
      </c>
      <c r="G13" s="2" t="n">
        <v>523</v>
      </c>
      <c r="H13" s="2" t="n">
        <v>166</v>
      </c>
      <c r="I13" s="5" t="n">
        <v>15300</v>
      </c>
    </row>
    <row r="14" customFormat="false" ht="15" hidden="false" customHeight="false" outlineLevel="0" collapsed="false">
      <c r="A14" s="2" t="s">
        <v>46</v>
      </c>
      <c r="B14" s="2" t="s">
        <v>33</v>
      </c>
      <c r="C14" s="2" t="s">
        <v>42</v>
      </c>
      <c r="D14" s="5" t="n">
        <v>4200</v>
      </c>
      <c r="E14" s="5" t="n">
        <v>143000</v>
      </c>
      <c r="F14" s="5" t="n">
        <v>1874</v>
      </c>
      <c r="G14" s="2" t="n">
        <v>88</v>
      </c>
      <c r="H14" s="2" t="n">
        <v>23</v>
      </c>
      <c r="I14" s="5" t="n">
        <v>15000</v>
      </c>
    </row>
    <row r="15" customFormat="false" ht="15" hidden="false" customHeight="false" outlineLevel="0" collapsed="false">
      <c r="A15" s="2" t="s">
        <v>47</v>
      </c>
      <c r="B15" s="2" t="s">
        <v>33</v>
      </c>
      <c r="C15" s="2" t="s">
        <v>31</v>
      </c>
      <c r="D15" s="5" t="n">
        <v>3000</v>
      </c>
      <c r="E15" s="5" t="n">
        <v>149000</v>
      </c>
      <c r="F15" s="5" t="n">
        <v>3786</v>
      </c>
      <c r="G15" s="2" t="n">
        <v>294</v>
      </c>
      <c r="H15" s="2" t="n">
        <v>80</v>
      </c>
      <c r="I15" s="5" t="n">
        <v>11030</v>
      </c>
    </row>
    <row r="16" customFormat="false" ht="15" hidden="false" customHeight="false" outlineLevel="0" collapsed="false">
      <c r="A16" s="2" t="s">
        <v>48</v>
      </c>
      <c r="B16" s="2" t="s">
        <v>33</v>
      </c>
      <c r="C16" s="2" t="s">
        <v>25</v>
      </c>
      <c r="D16" s="5" t="n">
        <v>2800</v>
      </c>
      <c r="E16" s="5" t="n">
        <v>101000</v>
      </c>
      <c r="F16" s="5" t="n">
        <v>3888</v>
      </c>
      <c r="G16" s="2" t="n">
        <v>256</v>
      </c>
      <c r="H16" s="2" t="n">
        <v>43</v>
      </c>
      <c r="I16" s="5" t="n">
        <v>4210</v>
      </c>
    </row>
    <row r="17" customFormat="false" ht="15" hidden="false" customHeight="false" outlineLevel="0" collapsed="false">
      <c r="A17" s="2" t="s">
        <v>49</v>
      </c>
      <c r="B17" s="2" t="s">
        <v>37</v>
      </c>
      <c r="C17" s="2" t="s">
        <v>38</v>
      </c>
      <c r="D17" s="5" t="n">
        <v>2100</v>
      </c>
      <c r="E17" s="5" t="n">
        <v>64000</v>
      </c>
      <c r="F17" s="5" t="n">
        <v>2374</v>
      </c>
      <c r="G17" s="2" t="n">
        <v>278</v>
      </c>
      <c r="H17" s="2" t="n">
        <v>87</v>
      </c>
      <c r="I17" s="5" t="n">
        <v>5140</v>
      </c>
    </row>
    <row r="18" customFormat="false" ht="15" hidden="false" customHeight="false" outlineLevel="0" collapsed="false">
      <c r="A18" s="2" t="s">
        <v>50</v>
      </c>
      <c r="B18" s="2" t="s">
        <v>37</v>
      </c>
      <c r="C18" s="2" t="s">
        <v>42</v>
      </c>
      <c r="D18" s="5" t="n">
        <v>2650</v>
      </c>
      <c r="E18" s="5" t="n">
        <v>28000</v>
      </c>
      <c r="F18" s="5" t="n">
        <v>1121</v>
      </c>
      <c r="G18" s="2" t="n">
        <v>100</v>
      </c>
      <c r="H18" s="2" t="n">
        <v>29</v>
      </c>
      <c r="I18" s="5" t="n">
        <v>4410</v>
      </c>
    </row>
    <row r="19" customFormat="false" ht="15" hidden="false" customHeight="false" outlineLevel="0" collapsed="false">
      <c r="A19" s="2" t="s">
        <v>51</v>
      </c>
      <c r="B19" s="2" t="s">
        <v>24</v>
      </c>
      <c r="C19" s="2" t="s">
        <v>31</v>
      </c>
      <c r="D19" s="5" t="n">
        <v>4000</v>
      </c>
      <c r="E19" s="5" t="n">
        <v>40000</v>
      </c>
      <c r="F19" s="5" t="n">
        <v>1236</v>
      </c>
      <c r="G19" s="2" t="n">
        <v>69</v>
      </c>
      <c r="H19" s="2" t="n">
        <v>12</v>
      </c>
      <c r="I19" s="5" t="n">
        <v>17640</v>
      </c>
    </row>
    <row r="20" customFormat="false" ht="15" hidden="false" customHeight="false" outlineLevel="0" collapsed="false">
      <c r="A20" s="2" t="s">
        <v>52</v>
      </c>
      <c r="B20" s="2" t="s">
        <v>24</v>
      </c>
      <c r="C20" s="2" t="s">
        <v>25</v>
      </c>
      <c r="D20" s="5" t="n">
        <v>350</v>
      </c>
      <c r="E20" s="5" t="n">
        <v>131000</v>
      </c>
      <c r="F20" s="5" t="n">
        <v>5875</v>
      </c>
      <c r="G20" s="2" t="n">
        <v>554</v>
      </c>
      <c r="H20" s="2" t="n">
        <v>83</v>
      </c>
      <c r="I20" s="5" t="n">
        <v>1520</v>
      </c>
    </row>
    <row r="21" customFormat="false" ht="15" hidden="false" customHeight="false" outlineLevel="0" collapsed="false">
      <c r="A21" s="2" t="s">
        <v>53</v>
      </c>
      <c r="B21" s="2" t="s">
        <v>33</v>
      </c>
      <c r="C21" s="2" t="s">
        <v>25</v>
      </c>
      <c r="D21" s="5" t="n">
        <v>850</v>
      </c>
      <c r="E21" s="5" t="n">
        <v>55000</v>
      </c>
      <c r="F21" s="5" t="n">
        <v>1489</v>
      </c>
      <c r="G21" s="2" t="n">
        <v>152</v>
      </c>
      <c r="H21" s="2" t="n">
        <v>40</v>
      </c>
      <c r="I21" s="5" t="n">
        <v>1350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8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6" t="s">
        <v>54</v>
      </c>
      <c r="B1" s="2"/>
      <c r="C1" s="2"/>
    </row>
    <row r="2" customFormat="false" ht="15" hidden="false" customHeight="false" outlineLevel="0" collapsed="false">
      <c r="A2" s="2" t="s">
        <v>55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3" t="s">
        <v>56</v>
      </c>
      <c r="B4" s="3" t="s">
        <v>57</v>
      </c>
      <c r="C4" s="3" t="s">
        <v>58</v>
      </c>
    </row>
    <row r="5" customFormat="false" ht="15" hidden="false" customHeight="false" outlineLevel="0" collapsed="false">
      <c r="A5" s="2" t="n">
        <v>1</v>
      </c>
      <c r="B5" s="7" t="s">
        <v>59</v>
      </c>
      <c r="C5" s="8"/>
    </row>
    <row r="6" customFormat="false" ht="15" hidden="false" customHeight="false" outlineLevel="0" collapsed="false">
      <c r="A6" s="2" t="n">
        <v>2</v>
      </c>
      <c r="B6" s="7" t="s">
        <v>60</v>
      </c>
      <c r="C6" s="8"/>
    </row>
    <row r="7" customFormat="false" ht="15" hidden="false" customHeight="false" outlineLevel="0" collapsed="false">
      <c r="A7" s="2" t="n">
        <v>3</v>
      </c>
      <c r="B7" s="7" t="s">
        <v>61</v>
      </c>
      <c r="C7" s="9"/>
    </row>
    <row r="8" customFormat="false" ht="15" hidden="false" customHeight="false" outlineLevel="0" collapsed="false">
      <c r="A8" s="2" t="n">
        <v>4</v>
      </c>
      <c r="B8" s="7" t="s">
        <v>62</v>
      </c>
      <c r="C8" s="9"/>
    </row>
    <row r="9" customFormat="false" ht="15" hidden="false" customHeight="false" outlineLevel="0" collapsed="false">
      <c r="A9" s="2" t="n">
        <v>5</v>
      </c>
      <c r="B9" s="7" t="s">
        <v>63</v>
      </c>
      <c r="C9" s="9"/>
    </row>
    <row r="10" customFormat="false" ht="15" hidden="false" customHeight="false" outlineLevel="0" collapsed="false">
      <c r="A10" s="2" t="n">
        <v>6</v>
      </c>
      <c r="B10" s="7" t="s">
        <v>64</v>
      </c>
      <c r="C10" s="10"/>
    </row>
    <row r="11" customFormat="false" ht="15" hidden="false" customHeight="false" outlineLevel="0" collapsed="false">
      <c r="A11" s="2" t="n">
        <v>7</v>
      </c>
      <c r="B11" s="7" t="s">
        <v>65</v>
      </c>
      <c r="C11" s="11"/>
    </row>
    <row r="12" customFormat="false" ht="15" hidden="false" customHeight="false" outlineLevel="0" collapsed="false">
      <c r="A12" s="2" t="n">
        <v>8</v>
      </c>
      <c r="B12" s="7" t="s">
        <v>66</v>
      </c>
      <c r="C12" s="12"/>
    </row>
    <row r="13" customFormat="false" ht="26.85" hidden="false" customHeight="false" outlineLevel="0" collapsed="false">
      <c r="A13" s="2" t="n">
        <v>9</v>
      </c>
      <c r="B13" s="7" t="s">
        <v>67</v>
      </c>
      <c r="C13" s="13"/>
    </row>
    <row r="14" customFormat="false" ht="15" hidden="false" customHeight="false" outlineLevel="0" collapsed="false">
      <c r="A14" s="2" t="n">
        <v>10</v>
      </c>
      <c r="B14" s="7" t="s">
        <v>68</v>
      </c>
      <c r="C14" s="13"/>
    </row>
    <row r="15" customFormat="false" ht="15" hidden="false" customHeight="false" outlineLevel="0" collapsed="false">
      <c r="A15" s="2" t="n">
        <v>11</v>
      </c>
      <c r="B15" s="7" t="s">
        <v>69</v>
      </c>
      <c r="C15" s="14"/>
    </row>
    <row r="16" customFormat="false" ht="15" hidden="false" customHeight="false" outlineLevel="0" collapsed="false">
      <c r="A16" s="2" t="n">
        <v>12</v>
      </c>
      <c r="B16" s="7" t="s">
        <v>70</v>
      </c>
      <c r="C16" s="13"/>
    </row>
    <row r="17" customFormat="false" ht="15" hidden="false" customHeight="false" outlineLevel="0" collapsed="false">
      <c r="A17" s="2" t="n">
        <v>13</v>
      </c>
      <c r="B17" s="7" t="s">
        <v>71</v>
      </c>
      <c r="C17" s="8"/>
    </row>
    <row r="18" customFormat="false" ht="26.85" hidden="false" customHeight="false" outlineLevel="0" collapsed="false">
      <c r="A18" s="2" t="n">
        <v>14</v>
      </c>
      <c r="B18" s="7" t="s">
        <v>72</v>
      </c>
      <c r="C18" s="13"/>
    </row>
    <row r="19" customFormat="false" ht="15" hidden="false" customHeight="false" outlineLevel="0" collapsed="false">
      <c r="A19" s="2" t="n">
        <v>15</v>
      </c>
      <c r="B19" s="7" t="s">
        <v>73</v>
      </c>
      <c r="C19" s="13"/>
    </row>
    <row r="20" customFormat="false" ht="15" hidden="false" customHeight="false" outlineLevel="0" collapsed="false">
      <c r="A20" s="2" t="n">
        <v>16</v>
      </c>
      <c r="B20" s="7" t="s">
        <v>74</v>
      </c>
      <c r="C20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6"/>
    <col collapsed="false" customWidth="true" hidden="false" outlineLevel="0" max="3" min="3" style="0" width="34"/>
  </cols>
  <sheetData>
    <row r="1" customFormat="false" ht="15" hidden="false" customHeight="false" outlineLevel="0" collapsed="false">
      <c r="A1" s="3" t="s">
        <v>56</v>
      </c>
      <c r="B1" s="3" t="s">
        <v>75</v>
      </c>
      <c r="C1" s="3" t="s">
        <v>76</v>
      </c>
    </row>
    <row r="2" customFormat="false" ht="15" hidden="false" customHeight="false" outlineLevel="0" collapsed="false">
      <c r="A2" s="2" t="n">
        <v>1</v>
      </c>
      <c r="B2" s="15" t="s">
        <v>77</v>
      </c>
      <c r="C2" s="16" t="n">
        <f aca="false">Campaigns!F2/Campaigns!E2</f>
        <v>0.02</v>
      </c>
    </row>
    <row r="3" customFormat="false" ht="15" hidden="false" customHeight="false" outlineLevel="0" collapsed="false">
      <c r="A3" s="2" t="n">
        <v>2</v>
      </c>
      <c r="B3" s="15" t="s">
        <v>78</v>
      </c>
      <c r="C3" s="16" t="n">
        <f aca="false">Campaigns!G2/Campaigns!F2</f>
        <v>0.075</v>
      </c>
    </row>
    <row r="4" customFormat="false" ht="15" hidden="false" customHeight="false" outlineLevel="0" collapsed="false">
      <c r="A4" s="2" t="n">
        <v>3</v>
      </c>
      <c r="B4" s="15" t="s">
        <v>79</v>
      </c>
      <c r="C4" s="17" t="n">
        <f aca="false">Campaigns!D2/Campaigns!F2</f>
        <v>0.75</v>
      </c>
    </row>
    <row r="5" customFormat="false" ht="15" hidden="false" customHeight="false" outlineLevel="0" collapsed="false">
      <c r="A5" s="2" t="n">
        <v>4</v>
      </c>
      <c r="B5" s="15" t="s">
        <v>80</v>
      </c>
      <c r="C5" s="17" t="n">
        <f aca="false">Campaigns!D2/Campaigns!G2</f>
        <v>10</v>
      </c>
    </row>
    <row r="6" customFormat="false" ht="15" hidden="false" customHeight="false" outlineLevel="0" collapsed="false">
      <c r="A6" s="2" t="n">
        <v>5</v>
      </c>
      <c r="B6" s="15" t="s">
        <v>81</v>
      </c>
      <c r="C6" s="17" t="n">
        <f aca="false">Campaigns!I2/Campaigns!D2</f>
        <v>3.75</v>
      </c>
    </row>
    <row r="7" customFormat="false" ht="15" hidden="false" customHeight="false" outlineLevel="0" collapsed="false">
      <c r="A7" s="2" t="n">
        <v>6</v>
      </c>
      <c r="B7" s="15" t="s">
        <v>82</v>
      </c>
      <c r="C7" s="18" t="n">
        <f aca="false">(Campaigns!I2-Campaigns!D2)/Campaigns!D2</f>
        <v>2.75</v>
      </c>
    </row>
    <row r="8" customFormat="false" ht="15" hidden="false" customHeight="false" outlineLevel="0" collapsed="false">
      <c r="A8" s="2" t="n">
        <v>7</v>
      </c>
      <c r="B8" s="15" t="s">
        <v>83</v>
      </c>
      <c r="C8" s="19" t="n">
        <f aca="false">SUMIFS(Campaigns!I2:I21,Campaigns!B2:B21,"Facebook",Campaigns!C2:C21,"Jan")</f>
        <v>6020</v>
      </c>
    </row>
    <row r="9" customFormat="false" ht="15" hidden="false" customHeight="false" outlineLevel="0" collapsed="false">
      <c r="A9" s="2" t="n">
        <v>8</v>
      </c>
      <c r="B9" s="15" t="s">
        <v>84</v>
      </c>
      <c r="C9" s="20" t="n">
        <f aca="false">AVERAGEIF(Campaigns!B2:B21,"Google Ads",Campaigns!D2:D21)</f>
        <v>3600</v>
      </c>
    </row>
    <row r="10" customFormat="false" ht="15" hidden="false" customHeight="false" outlineLevel="0" collapsed="false">
      <c r="A10" s="2" t="n">
        <v>9</v>
      </c>
      <c r="B10" s="15" t="s">
        <v>85</v>
      </c>
      <c r="C10" s="21" t="str">
        <f aca="false">IFERROR(Campaigns!D10/Campaigns!F10,"No clicks")</f>
        <v>No clicks</v>
      </c>
    </row>
    <row r="11" customFormat="false" ht="15" hidden="false" customHeight="false" outlineLevel="0" collapsed="false">
      <c r="A11" s="2" t="n">
        <v>10</v>
      </c>
      <c r="B11" s="15" t="s">
        <v>86</v>
      </c>
      <c r="C11" s="21" t="str">
        <f aca="false">IF(Campaigns!I2/Campaigns!D2&gt;=3,"Scale it","Fix it")</f>
        <v>Scale it</v>
      </c>
    </row>
    <row r="12" customFormat="false" ht="15" hidden="false" customHeight="false" outlineLevel="0" collapsed="false">
      <c r="A12" s="2" t="n">
        <v>11</v>
      </c>
      <c r="B12" s="15" t="s">
        <v>87</v>
      </c>
      <c r="C12" s="22" t="n">
        <f aca="false">RANK(Campaigns!I2,Campaigns!I2:I21)</f>
        <v>12</v>
      </c>
    </row>
    <row r="13" customFormat="false" ht="15" hidden="false" customHeight="false" outlineLevel="0" collapsed="false">
      <c r="A13" s="2" t="n">
        <v>12</v>
      </c>
      <c r="B13" s="15" t="s">
        <v>88</v>
      </c>
      <c r="C13" s="21" t="str">
        <f aca="false">INDEX(Campaigns!A2:A21,MATCH(MAX(Campaigns!I2:I21),Campaigns!I2:I21,0))</f>
        <v>Brand Awareness Push</v>
      </c>
    </row>
    <row r="14" customFormat="false" ht="15" hidden="false" customHeight="false" outlineLevel="0" collapsed="false">
      <c r="A14" s="2" t="n">
        <v>13</v>
      </c>
      <c r="B14" s="15" t="s">
        <v>89</v>
      </c>
      <c r="C14" s="16" t="n">
        <f aca="false">Campaigns!I2/SUM(Campaigns!I2:I21)</f>
        <v>0.0304589143089211</v>
      </c>
    </row>
    <row r="15" customFormat="false" ht="15" hidden="false" customHeight="false" outlineLevel="0" collapsed="false">
      <c r="A15" s="2" t="n">
        <v>14</v>
      </c>
      <c r="B15" s="15" t="s">
        <v>90</v>
      </c>
      <c r="C15" s="21" t="str">
        <f aca="false">LOWER(SUBSTITUTE(Campaigns!A2," ","-"))</f>
        <v>spring-sale-launch</v>
      </c>
    </row>
    <row r="16" customFormat="false" ht="15" hidden="false" customHeight="false" outlineLevel="0" collapsed="false">
      <c r="A16" s="2" t="n">
        <v>15</v>
      </c>
      <c r="B16" s="15" t="s">
        <v>91</v>
      </c>
      <c r="C16" s="21" t="str">
        <f aca="false">"utm_source="&amp;LOWER(Campaigns!B2)</f>
        <v>utm_source=facebook</v>
      </c>
    </row>
    <row r="17" customFormat="false" ht="15" hidden="false" customHeight="false" outlineLevel="0" collapsed="false">
      <c r="A17" s="2" t="n">
        <v>16</v>
      </c>
      <c r="B17" s="15" t="s">
        <v>92</v>
      </c>
      <c r="C17" s="21" t="str">
        <f aca="false">Campaigns!A2&amp;" earned "&amp;TEXT(Campaigns!I2,"#,##0")&amp;" in revenue."</f>
        <v>Spring Sale Launch earned 4,500 in revenue.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2026-10-19T02:30:54Z</dcterms:created>
  <dc:creator>openpyxl</dc:creator>
  <dc:description/>
  <dc:language>en-US</dc:language>
  <cp:lastModifiedBy/>
  <dcterms:modified xsi:type="dcterms:W3CDTF">2026-10-19T02:30:54Z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